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STANDARD DAMAS" sheetId="5" r:id="rId5"/>
    <sheet name="PISTOLA 9 MM" sheetId="6" r:id="rId6"/>
    <sheet name="PISTOLA VELOCIDAD" sheetId="7" r:id="rId7"/>
    <sheet name="P. FUEGO CENTRAL" sheetId="8" r:id="rId8"/>
  </sheets>
  <definedNames>
    <definedName name="_xlnm.Print_Area" localSheetId="0">'AIRE'!$A$1:$T$13</definedName>
    <definedName name="_xlnm.Print_Area" localSheetId="3">'PISTOLA 25 METROS'!$A$1:$P$14</definedName>
    <definedName name="_xlnm.Print_Area" localSheetId="1">'STANDARD AIRE'!$A$1:$N$11</definedName>
    <definedName name="_xlnm.Print_Area" localSheetId="2">'VELOCIDAD AIRE'!$A$1:$M$8</definedName>
    <definedName name="_xlnm.Print_Area" localSheetId="0">'AIRE'!$A$1:$S$36</definedName>
    <definedName name="_xlnm.Print_Area" localSheetId="3">'PISTOLA 25 METROS'!$A$1:$P$40</definedName>
    <definedName name="_xlnm.Print_Area" localSheetId="1">'STANDARD AIRE'!$A$1:$N$27</definedName>
    <definedName name="_xlnm.Print_Area" localSheetId="2">'VELOCIDAD AIRE'!$A$1:$M$31</definedName>
  </definedNames>
  <calcPr fullCalcOnLoad="1"/>
</workbook>
</file>

<file path=xl/sharedStrings.xml><?xml version="1.0" encoding="utf-8"?>
<sst xmlns="http://schemas.openxmlformats.org/spreadsheetml/2006/main" count="214" uniqueCount="65">
  <si>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</si>
  <si>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</si>
  <si>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</si>
  <si>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</si>
  <si>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</si>
  <si>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</si>
  <si>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</si>
  <si>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</si>
  <si>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</si>
  <si>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</si>
  <si>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</si>
  <si>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</si>
  <si>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</si>
  <si>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</si>
  <si>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GEMA CABRERA OZAEZ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</si>
  <si>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</si>
  <si>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</si>
  <si>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</si>
  <si>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</si>
  <si>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</si>
  <si>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</si>
  <si>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SUMA</t>
  </si>
  <si>
    <t>MARÍA LUISA ARAGO HEIN</t>
  </si>
  <si>
    <t>DAMA VETERANA</t>
  </si>
  <si>
    <t>MARIA LUISA ARAGO HEIN</t>
  </si>
  <si>
    <t>PILAR BUCHO GONZALEZ</t>
  </si>
  <si>
    <t>CARMEN ARANDA DEL PINO</t>
  </si>
  <si>
    <t>Nº FED</t>
  </si>
  <si>
    <t>Nº FED.</t>
  </si>
  <si>
    <t>MARIA DEL C. FUENTES QUEIJAS</t>
  </si>
  <si>
    <t>COPA RFEDETO</t>
  </si>
  <si>
    <t>1ª FASE COPA RFEDETO</t>
  </si>
  <si>
    <t>2ª FASE COPA RFEDETO</t>
  </si>
  <si>
    <t>3ª FASE COPA RFEDETO</t>
  </si>
  <si>
    <t>4º</t>
  </si>
  <si>
    <t>Nº FEDERADO</t>
  </si>
  <si>
    <t>VETERANA</t>
  </si>
  <si>
    <t>CONSUELO MUÑOZ VIVAR</t>
  </si>
  <si>
    <t>RANKING QUIJOTE PISTOLA STANDARD DAMAS</t>
  </si>
  <si>
    <t>RANKING QUIJOTE PISTOLA 9 MM</t>
  </si>
  <si>
    <t>NATALIA TORICES MUÑOZ</t>
  </si>
  <si>
    <t>REGIONAL</t>
  </si>
  <si>
    <t>8ª</t>
  </si>
  <si>
    <t>9ª</t>
  </si>
  <si>
    <t>ANA MARIA BUENDIA CANO</t>
  </si>
  <si>
    <t>Mª DE LOS ANGELES HERAS VILLANUEVA</t>
  </si>
  <si>
    <t>RANKING QUIJOTE PISTOLA FUEGO CENTRAL</t>
  </si>
  <si>
    <t>2ª  FASECOPA RFEDETO</t>
  </si>
  <si>
    <t>1ª COPA RFEDETO</t>
  </si>
  <si>
    <t>2ª COPA RFEDETO</t>
  </si>
  <si>
    <t>CTO. ESPAÑA</t>
  </si>
  <si>
    <t>Mª ANGELES HERAS VILLANUEVA</t>
  </si>
  <si>
    <t xml:space="preserve">TROFEO FEDERACION </t>
  </si>
  <si>
    <t>CTO. ESPAÑA VETERANOS</t>
  </si>
  <si>
    <t>JUNIOR</t>
  </si>
  <si>
    <t>ISABEL BRISO BAYONA</t>
  </si>
  <si>
    <t>CTO. ESPAÑA JJPP</t>
  </si>
  <si>
    <t>RANKING QUIJOTE PISTOLA VELOCIDAD 25 METROS</t>
  </si>
  <si>
    <t>TROFEO S. SEBSATIAN</t>
  </si>
  <si>
    <t>1ª FASE COPA REY</t>
  </si>
  <si>
    <t>2ª FASE COPA REY</t>
  </si>
  <si>
    <t>RAQUEL PEREREZ SANCHEZ</t>
  </si>
  <si>
    <t>MANISHA PATEL</t>
  </si>
  <si>
    <t>CADETE</t>
  </si>
  <si>
    <t>SIYA PATEL GULERIA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</si>
</sst>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/>
    </xf>
    <xf numFmtId="0" fontId="54" fillId="32" borderId="20" xfId="0" applyFont="1" applyFill="1" applyBorder="1" applyAlignment="1">
      <alignment horizontal="center"/>
    </xf>
    <xf numFmtId="0" fontId="54" fillId="32" borderId="18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4" fontId="14" fillId="0" borderId="1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14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4" fontId="14" fillId="0" borderId="25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9" fillId="32" borderId="10" xfId="0" applyNumberFormat="1" applyFont="1" applyFill="1" applyBorder="1" applyAlignment="1">
      <alignment horizontal="center"/>
    </xf>
    <xf numFmtId="3" fontId="55" fillId="32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tabSelected="1" view="pageBreakPreview" zoomScale="60" zoomScaleNormal="70" zoomScalePageLayoutView="0" workbookViewId="0" topLeftCell="C1">
      <selection activeCell="G21" sqref="G21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2.7109375" style="0" customWidth="1"/>
    <col min="5" max="5" width="47.140625" style="0" customWidth="1"/>
    <col min="6" max="18" width="15.57421875" style="4" customWidth="1"/>
    <col min="19" max="19" width="16.421875" style="26" customWidth="1"/>
    <col min="20" max="20" width="15.28125" style="0" customWidth="1"/>
  </cols>
  <sheetData>
    <row r="1" spans="2:19" ht="78.75" customHeight="1">
      <c r="B1" s="128" t="s">
        <v>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2:20" ht="20.25" customHeight="1">
      <c r="B2" s="129" t="s">
        <v>17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84"/>
    </row>
    <row r="3" spans="2:20" s="15" customFormat="1" ht="17.25" customHeight="1">
      <c r="B3" s="13"/>
      <c r="C3" s="13"/>
      <c r="D3" s="13"/>
      <c r="E3" s="13"/>
      <c r="F3" s="14">
        <v>44304</v>
      </c>
      <c r="G3" s="14">
        <v>44325</v>
      </c>
      <c r="H3" s="14">
        <v>44353</v>
      </c>
      <c r="I3" s="14">
        <v>44402</v>
      </c>
      <c r="J3" s="14">
        <v>44472</v>
      </c>
      <c r="K3" s="14">
        <v>44486</v>
      </c>
      <c r="L3" s="14">
        <v>44493</v>
      </c>
      <c r="M3" s="14">
        <v>44500</v>
      </c>
      <c r="N3" s="14">
        <v>44514</v>
      </c>
      <c r="O3" s="14">
        <v>44528</v>
      </c>
      <c r="P3" s="14">
        <v>44577</v>
      </c>
      <c r="Q3" s="14">
        <v>44596</v>
      </c>
      <c r="R3" s="14">
        <v>44597</v>
      </c>
      <c r="S3" s="14">
        <v>44626</v>
      </c>
      <c r="T3" s="85"/>
    </row>
    <row r="4" spans="2:20" s="12" customFormat="1" ht="57" customHeight="1">
      <c r="B4" s="68" t="s">
        <v>1</v>
      </c>
      <c r="C4" s="64" t="s">
        <v>27</v>
      </c>
      <c r="D4" s="65" t="s">
        <v>2</v>
      </c>
      <c r="E4" s="66" t="s">
        <v>0</v>
      </c>
      <c r="F4" s="53" t="s">
        <v>15</v>
      </c>
      <c r="G4" s="53" t="s">
        <v>15</v>
      </c>
      <c r="H4" s="53" t="s">
        <v>31</v>
      </c>
      <c r="I4" s="53" t="s">
        <v>15</v>
      </c>
      <c r="J4" s="53" t="s">
        <v>41</v>
      </c>
      <c r="K4" s="53" t="s">
        <v>32</v>
      </c>
      <c r="L4" s="53" t="s">
        <v>15</v>
      </c>
      <c r="M4" s="53" t="s">
        <v>50</v>
      </c>
      <c r="N4" s="53" t="s">
        <v>33</v>
      </c>
      <c r="O4" s="53" t="s">
        <v>56</v>
      </c>
      <c r="P4" s="53" t="s">
        <v>15</v>
      </c>
      <c r="Q4" s="53" t="s">
        <v>59</v>
      </c>
      <c r="R4" s="53" t="s">
        <v>60</v>
      </c>
      <c r="S4" s="53" t="s">
        <v>15</v>
      </c>
      <c r="T4" s="69" t="s">
        <v>21</v>
      </c>
    </row>
    <row r="5" spans="2:22" ht="24" customHeight="1">
      <c r="B5" s="10" t="s">
        <v>7</v>
      </c>
      <c r="C5" s="52">
        <v>23429</v>
      </c>
      <c r="D5" s="6" t="s">
        <v>4</v>
      </c>
      <c r="E5" s="2" t="s">
        <v>5</v>
      </c>
      <c r="F5" s="100">
        <v>542</v>
      </c>
      <c r="G5" s="102"/>
      <c r="H5" s="102"/>
      <c r="I5" s="101">
        <v>547</v>
      </c>
      <c r="J5" s="100">
        <v>545</v>
      </c>
      <c r="K5" s="102"/>
      <c r="L5" s="102"/>
      <c r="M5" s="102"/>
      <c r="N5" s="102">
        <v>534</v>
      </c>
      <c r="O5" s="102"/>
      <c r="P5" s="102">
        <v>527</v>
      </c>
      <c r="Q5" s="102"/>
      <c r="R5" s="102"/>
      <c r="S5" s="102">
        <v>539</v>
      </c>
      <c r="T5" s="58">
        <f aca="true" t="shared" si="0" ref="T5:T12">IF(COUNT(F5:S5)&gt;2,LARGE(F5:S5,1)+LARGE(F5:S5,2)+LARGE(F5:S5,3),SUM(F5:S5))</f>
        <v>1634</v>
      </c>
      <c r="U5" s="46"/>
      <c r="V5" s="30"/>
    </row>
    <row r="6" spans="2:21" ht="24.75" customHeight="1">
      <c r="B6" s="10" t="s">
        <v>8</v>
      </c>
      <c r="C6" s="52">
        <v>12753</v>
      </c>
      <c r="D6" s="6" t="s">
        <v>23</v>
      </c>
      <c r="E6" s="5" t="s">
        <v>22</v>
      </c>
      <c r="F6" s="100">
        <v>526</v>
      </c>
      <c r="G6" s="102"/>
      <c r="H6" s="102"/>
      <c r="I6" s="102"/>
      <c r="J6" s="102">
        <v>521</v>
      </c>
      <c r="K6" s="102"/>
      <c r="L6" s="100">
        <v>526</v>
      </c>
      <c r="M6" s="102"/>
      <c r="N6" s="101">
        <v>527</v>
      </c>
      <c r="O6" s="102"/>
      <c r="P6" s="102">
        <v>496</v>
      </c>
      <c r="Q6" s="102"/>
      <c r="R6" s="102"/>
      <c r="S6" s="102"/>
      <c r="T6" s="58">
        <f t="shared" si="0"/>
        <v>1579</v>
      </c>
      <c r="U6" s="46"/>
    </row>
    <row r="7" spans="2:21" ht="25.5" customHeight="1">
      <c r="B7" s="10" t="s">
        <v>9</v>
      </c>
      <c r="C7" s="52">
        <v>23857</v>
      </c>
      <c r="D7" s="49" t="s">
        <v>23</v>
      </c>
      <c r="E7" s="45" t="s">
        <v>26</v>
      </c>
      <c r="F7" s="126">
        <v>516</v>
      </c>
      <c r="G7" s="127">
        <v>531</v>
      </c>
      <c r="H7" s="125"/>
      <c r="I7" s="125"/>
      <c r="J7" s="125">
        <v>515</v>
      </c>
      <c r="K7" s="125"/>
      <c r="L7" s="126">
        <v>525</v>
      </c>
      <c r="M7" s="125"/>
      <c r="N7" s="125"/>
      <c r="O7" s="125"/>
      <c r="P7" s="125"/>
      <c r="Q7" s="125"/>
      <c r="R7" s="125"/>
      <c r="S7" s="125">
        <v>506</v>
      </c>
      <c r="T7" s="58">
        <f t="shared" si="0"/>
        <v>1572</v>
      </c>
      <c r="U7" s="46"/>
    </row>
    <row r="8" spans="2:21" ht="21" customHeight="1">
      <c r="B8" s="10" t="s">
        <v>34</v>
      </c>
      <c r="C8" s="52">
        <v>19344</v>
      </c>
      <c r="D8" s="49" t="s">
        <v>23</v>
      </c>
      <c r="E8" s="45" t="s">
        <v>14</v>
      </c>
      <c r="F8" s="125"/>
      <c r="G8" s="127">
        <v>521</v>
      </c>
      <c r="H8" s="126">
        <v>509</v>
      </c>
      <c r="I8" s="125"/>
      <c r="J8" s="126">
        <v>511</v>
      </c>
      <c r="K8" s="125">
        <v>502</v>
      </c>
      <c r="L8" s="125"/>
      <c r="M8" s="125">
        <v>500</v>
      </c>
      <c r="N8" s="125"/>
      <c r="O8" s="125"/>
      <c r="P8" s="125"/>
      <c r="Q8" s="125"/>
      <c r="R8" s="125"/>
      <c r="S8" s="125"/>
      <c r="T8" s="58">
        <f t="shared" si="0"/>
        <v>1541</v>
      </c>
      <c r="U8" s="46"/>
    </row>
    <row r="9" spans="2:21" ht="24.75" customHeight="1">
      <c r="B9" s="68" t="s">
        <v>11</v>
      </c>
      <c r="C9" s="67">
        <v>25387</v>
      </c>
      <c r="D9" s="49" t="s">
        <v>54</v>
      </c>
      <c r="E9" s="38" t="s">
        <v>55</v>
      </c>
      <c r="F9" s="43"/>
      <c r="G9" s="43"/>
      <c r="H9" s="43"/>
      <c r="I9" s="43"/>
      <c r="J9" s="43">
        <v>474</v>
      </c>
      <c r="K9" s="87">
        <v>501</v>
      </c>
      <c r="L9" s="43"/>
      <c r="M9" s="43">
        <v>488</v>
      </c>
      <c r="N9" s="43"/>
      <c r="O9" s="43">
        <v>330</v>
      </c>
      <c r="P9" s="43">
        <v>489</v>
      </c>
      <c r="Q9" s="86">
        <v>498</v>
      </c>
      <c r="R9" s="86">
        <v>490</v>
      </c>
      <c r="S9" s="86"/>
      <c r="T9" s="58">
        <f t="shared" si="0"/>
        <v>1489</v>
      </c>
      <c r="U9" s="46"/>
    </row>
    <row r="10" spans="2:21" ht="24.75" customHeight="1">
      <c r="B10" s="68" t="s">
        <v>12</v>
      </c>
      <c r="C10" s="67">
        <v>23536</v>
      </c>
      <c r="D10" s="37" t="s">
        <v>23</v>
      </c>
      <c r="E10" s="38" t="s">
        <v>51</v>
      </c>
      <c r="F10" s="43"/>
      <c r="G10" s="43"/>
      <c r="H10" s="43"/>
      <c r="I10" s="43"/>
      <c r="J10" s="87">
        <v>523</v>
      </c>
      <c r="K10" s="43"/>
      <c r="L10" s="43"/>
      <c r="M10" s="43"/>
      <c r="N10" s="43"/>
      <c r="O10" s="43"/>
      <c r="P10" s="43"/>
      <c r="Q10" s="43"/>
      <c r="R10" s="43"/>
      <c r="S10" s="43"/>
      <c r="T10" s="58">
        <f t="shared" si="0"/>
        <v>523</v>
      </c>
      <c r="U10" s="46"/>
    </row>
    <row r="11" spans="2:21" ht="24.75" customHeight="1">
      <c r="B11" s="139" t="s">
        <v>13</v>
      </c>
      <c r="C11" s="67">
        <v>24714</v>
      </c>
      <c r="D11" s="37" t="s">
        <v>4</v>
      </c>
      <c r="E11" s="38" t="s">
        <v>62</v>
      </c>
      <c r="F11" s="43"/>
      <c r="G11" s="43"/>
      <c r="H11" s="43"/>
      <c r="I11" s="43"/>
      <c r="J11" s="121"/>
      <c r="K11" s="43"/>
      <c r="L11" s="43"/>
      <c r="M11" s="43"/>
      <c r="N11" s="43"/>
      <c r="O11" s="43"/>
      <c r="P11" s="43"/>
      <c r="Q11" s="43"/>
      <c r="R11" s="43"/>
      <c r="S11" s="87">
        <v>512</v>
      </c>
      <c r="T11" s="58">
        <f t="shared" si="0"/>
        <v>512</v>
      </c>
      <c r="U11" s="46"/>
    </row>
    <row r="12" spans="2:21" ht="24.75" customHeight="1">
      <c r="B12" s="122"/>
      <c r="C12" s="67">
        <v>24715</v>
      </c>
      <c r="D12" s="37" t="s">
        <v>63</v>
      </c>
      <c r="E12" s="38" t="s">
        <v>64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87">
        <v>355</v>
      </c>
      <c r="T12" s="58">
        <f t="shared" si="0"/>
        <v>355</v>
      </c>
      <c r="U12" s="46"/>
    </row>
    <row r="13" spans="2:19" ht="15.75">
      <c r="B13" s="34"/>
      <c r="C13" s="34"/>
      <c r="D13" s="34"/>
      <c r="E13" s="35"/>
      <c r="S13" s="92"/>
    </row>
    <row r="16" ht="15">
      <c r="E16" s="31"/>
    </row>
    <row r="17" ht="15">
      <c r="E17" s="31"/>
    </row>
    <row r="18" ht="15">
      <c r="E18" s="31"/>
    </row>
    <row r="19" ht="15">
      <c r="E19" s="31"/>
    </row>
    <row r="20" ht="15">
      <c r="E20" s="31"/>
    </row>
    <row r="21" ht="15">
      <c r="E21" s="31"/>
    </row>
    <row r="22" ht="15">
      <c r="E22" s="31"/>
    </row>
    <row r="23" ht="15">
      <c r="E23" s="31"/>
    </row>
    <row r="24" ht="15">
      <c r="E24" s="31"/>
    </row>
    <row r="25" ht="15">
      <c r="E25" s="31"/>
    </row>
    <row r="26" ht="15">
      <c r="E26" s="31"/>
    </row>
  </sheetData>
  <sheetProtection/>
  <mergeCells count="2">
    <mergeCell ref="B1:S1"/>
    <mergeCell ref="B2:S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"/>
  <sheetViews>
    <sheetView view="pageBreakPreview" zoomScale="80" zoomScaleNormal="85" zoomScaleSheetLayoutView="80" zoomScalePageLayoutView="0" workbookViewId="0" topLeftCell="A1">
      <selection activeCell="H16" sqref="H16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8.421875" style="0" customWidth="1"/>
    <col min="6" max="12" width="12.00390625" style="4" customWidth="1"/>
    <col min="13" max="13" width="13.00390625" style="4" customWidth="1"/>
    <col min="14" max="14" width="9.7109375" style="1" bestFit="1" customWidth="1"/>
  </cols>
  <sheetData>
    <row r="1" spans="2:14" ht="78.75" customHeight="1" thickBot="1">
      <c r="B1" s="128" t="s">
        <v>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2:14" ht="20.25" customHeight="1">
      <c r="B2" s="130" t="s">
        <v>18</v>
      </c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2:14" s="15" customFormat="1" ht="15">
      <c r="B3" s="17"/>
      <c r="C3" s="41"/>
      <c r="D3" s="13"/>
      <c r="E3" s="13"/>
      <c r="F3" s="14">
        <v>44171</v>
      </c>
      <c r="G3" s="14">
        <v>44248</v>
      </c>
      <c r="H3" s="14">
        <v>44276</v>
      </c>
      <c r="I3" s="14">
        <v>44318</v>
      </c>
      <c r="J3" s="14">
        <v>44332</v>
      </c>
      <c r="K3" s="14">
        <v>44360</v>
      </c>
      <c r="L3" s="14">
        <v>44374</v>
      </c>
      <c r="M3" s="14">
        <v>44507</v>
      </c>
      <c r="N3" s="18"/>
    </row>
    <row r="4" spans="2:14" s="12" customFormat="1" ht="30.75" thickBot="1">
      <c r="B4" s="19" t="s">
        <v>1</v>
      </c>
      <c r="C4" s="71" t="s">
        <v>28</v>
      </c>
      <c r="D4" s="20" t="s">
        <v>2</v>
      </c>
      <c r="E4" s="21" t="s">
        <v>0</v>
      </c>
      <c r="F4" s="72" t="s">
        <v>16</v>
      </c>
      <c r="G4" s="72" t="s">
        <v>15</v>
      </c>
      <c r="H4" s="72" t="s">
        <v>15</v>
      </c>
      <c r="I4" s="72" t="s">
        <v>30</v>
      </c>
      <c r="J4" s="72" t="s">
        <v>15</v>
      </c>
      <c r="K4" s="72" t="s">
        <v>16</v>
      </c>
      <c r="L4" s="72" t="s">
        <v>15</v>
      </c>
      <c r="M4" s="72" t="s">
        <v>53</v>
      </c>
      <c r="N4" s="22" t="s">
        <v>21</v>
      </c>
    </row>
    <row r="5" spans="2:14" ht="20.25" customHeight="1">
      <c r="B5" s="88" t="s">
        <v>7</v>
      </c>
      <c r="C5" s="41">
        <v>19344</v>
      </c>
      <c r="D5" s="37" t="s">
        <v>23</v>
      </c>
      <c r="E5" s="39" t="s">
        <v>6</v>
      </c>
      <c r="F5" s="87">
        <v>315</v>
      </c>
      <c r="G5" s="43"/>
      <c r="H5" s="86">
        <v>312</v>
      </c>
      <c r="I5" s="43">
        <v>305</v>
      </c>
      <c r="J5" s="43"/>
      <c r="K5" s="43"/>
      <c r="L5" s="43"/>
      <c r="M5" s="86">
        <v>306</v>
      </c>
      <c r="N5" s="51">
        <f>IF(COUNT(F5:M5)&gt;2,LARGE(F5:M5,1)+LARGE(F5:M5,2)+LARGE(F5:M5,3),SUM(F5:M5))</f>
        <v>933</v>
      </c>
    </row>
    <row r="6" spans="2:14" ht="20.25" customHeight="1">
      <c r="B6" s="10" t="s">
        <v>8</v>
      </c>
      <c r="C6" s="59">
        <v>12753</v>
      </c>
      <c r="D6" s="37" t="s">
        <v>23</v>
      </c>
      <c r="E6" s="39" t="s">
        <v>22</v>
      </c>
      <c r="F6" s="43">
        <v>284</v>
      </c>
      <c r="G6" s="43">
        <v>293</v>
      </c>
      <c r="H6" s="87">
        <v>312</v>
      </c>
      <c r="I6" s="43"/>
      <c r="J6" s="86">
        <v>294</v>
      </c>
      <c r="K6" s="86">
        <v>295</v>
      </c>
      <c r="L6" s="43">
        <v>281</v>
      </c>
      <c r="M6" s="43">
        <v>275</v>
      </c>
      <c r="N6" s="111">
        <f>IF(COUNT(F6:M6)&gt;2,LARGE(F6:M6,1)+LARGE(F6:M6,2)+LARGE(F6:M6,3),SUM(F6:M6))</f>
        <v>901</v>
      </c>
    </row>
    <row r="7" spans="2:14" ht="23.25" customHeight="1">
      <c r="B7" s="10" t="s">
        <v>9</v>
      </c>
      <c r="C7" s="59">
        <v>23536</v>
      </c>
      <c r="D7" s="37" t="s">
        <v>23</v>
      </c>
      <c r="E7" s="39" t="s">
        <v>45</v>
      </c>
      <c r="F7" s="43"/>
      <c r="G7" s="43"/>
      <c r="H7" s="121"/>
      <c r="I7" s="43"/>
      <c r="J7" s="43"/>
      <c r="K7" s="43"/>
      <c r="L7" s="43"/>
      <c r="M7" s="87">
        <v>318</v>
      </c>
      <c r="N7" s="111">
        <f>IF(COUNT(F7:M7)&gt;2,LARGE(F7:M7,1)+LARGE(F7:M7,2)+LARGE(F7:M7,3),SUM(F7:M7))</f>
        <v>318</v>
      </c>
    </row>
  </sheetData>
  <sheetProtection/>
  <mergeCells count="2">
    <mergeCell ref="B1:N1"/>
    <mergeCell ref="B2:N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view="pageBreakPreview" zoomScale="90" zoomScaleNormal="85" zoomScaleSheetLayoutView="90" zoomScalePageLayoutView="0" workbookViewId="0" topLeftCell="A1">
      <selection activeCell="H13" sqref="H13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63" bestFit="1" customWidth="1"/>
    <col min="5" max="5" width="37.7109375" style="0" customWidth="1"/>
    <col min="6" max="12" width="13.00390625" style="4" customWidth="1"/>
    <col min="13" max="13" width="9.7109375" style="1" bestFit="1" customWidth="1"/>
  </cols>
  <sheetData>
    <row r="1" spans="2:13" ht="84" customHeight="1" thickBot="1">
      <c r="B1" s="128" t="s">
        <v>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20.25" customHeight="1">
      <c r="B2" s="130" t="s">
        <v>19</v>
      </c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2:13" s="15" customFormat="1" ht="15.75">
      <c r="B3" s="17"/>
      <c r="C3" s="41"/>
      <c r="D3" s="60"/>
      <c r="E3" s="13"/>
      <c r="F3" s="14">
        <v>44164</v>
      </c>
      <c r="G3" s="14">
        <v>44318</v>
      </c>
      <c r="H3" s="14">
        <v>44325</v>
      </c>
      <c r="I3" s="14">
        <v>44381</v>
      </c>
      <c r="J3" s="14">
        <v>44395</v>
      </c>
      <c r="K3" s="14">
        <v>44507</v>
      </c>
      <c r="L3" s="14">
        <v>44528</v>
      </c>
      <c r="M3" s="18"/>
    </row>
    <row r="4" spans="2:13" s="12" customFormat="1" ht="45" customHeight="1" thickBot="1">
      <c r="B4" s="19" t="s">
        <v>1</v>
      </c>
      <c r="C4" s="71" t="s">
        <v>28</v>
      </c>
      <c r="D4" s="61" t="s">
        <v>2</v>
      </c>
      <c r="E4" s="21" t="s">
        <v>0</v>
      </c>
      <c r="F4" s="47" t="s">
        <v>15</v>
      </c>
      <c r="G4" s="47" t="s">
        <v>30</v>
      </c>
      <c r="H4" s="47" t="s">
        <v>15</v>
      </c>
      <c r="I4" s="47" t="s">
        <v>15</v>
      </c>
      <c r="J4" s="47" t="s">
        <v>15</v>
      </c>
      <c r="K4" s="47" t="s">
        <v>53</v>
      </c>
      <c r="L4" s="47" t="s">
        <v>41</v>
      </c>
      <c r="M4" s="22" t="s">
        <v>21</v>
      </c>
    </row>
    <row r="5" spans="2:13" ht="19.5" customHeight="1">
      <c r="B5" s="10" t="s">
        <v>7</v>
      </c>
      <c r="C5" s="74">
        <v>12753</v>
      </c>
      <c r="D5" s="57" t="s">
        <v>23</v>
      </c>
      <c r="E5" s="2" t="s">
        <v>24</v>
      </c>
      <c r="F5" s="81">
        <v>9</v>
      </c>
      <c r="G5" s="57"/>
      <c r="H5" s="57">
        <v>7</v>
      </c>
      <c r="I5" s="57">
        <v>4</v>
      </c>
      <c r="J5" s="81">
        <v>10</v>
      </c>
      <c r="K5" s="57">
        <v>6</v>
      </c>
      <c r="L5" s="99">
        <v>11</v>
      </c>
      <c r="M5" s="55">
        <f>IF(COUNT(F5:L5)&gt;2,LARGE(F5:L5,1)+LARGE(F5:L5,2)+LARGE(F5:L5,3),SUM(F5:L5))</f>
        <v>30</v>
      </c>
    </row>
    <row r="6" spans="2:13" ht="19.5" customHeight="1">
      <c r="B6" s="56" t="s">
        <v>8</v>
      </c>
      <c r="C6" s="59">
        <v>19344</v>
      </c>
      <c r="D6" s="6" t="s">
        <v>23</v>
      </c>
      <c r="E6" s="2" t="s">
        <v>14</v>
      </c>
      <c r="F6" s="83">
        <v>4</v>
      </c>
      <c r="G6" s="82">
        <v>10</v>
      </c>
      <c r="H6" s="44"/>
      <c r="I6" s="44"/>
      <c r="J6" s="44"/>
      <c r="K6" s="83">
        <v>6</v>
      </c>
      <c r="L6" s="44"/>
      <c r="M6" s="11">
        <f>IF(COUNT(F6:L6)&gt;2,LARGE(F6:L6,1)+LARGE(F6:L6,2)+LARGE(F6:L6,3),SUM(F6:L6))</f>
        <v>20</v>
      </c>
    </row>
    <row r="7" spans="2:13" ht="19.5" customHeight="1">
      <c r="B7" s="56" t="s">
        <v>9</v>
      </c>
      <c r="C7" s="117">
        <v>23536</v>
      </c>
      <c r="D7" s="44" t="s">
        <v>23</v>
      </c>
      <c r="E7" s="45" t="s">
        <v>45</v>
      </c>
      <c r="F7" s="57"/>
      <c r="G7" s="57"/>
      <c r="H7" s="57"/>
      <c r="I7" s="57"/>
      <c r="J7" s="57"/>
      <c r="K7" s="99">
        <v>5</v>
      </c>
      <c r="L7" s="57"/>
      <c r="M7" s="11">
        <f>IF(COUNT(F7:L7)&gt;2,LARGE(F7:L7,1)+LARGE(F7:L7,2)+LARGE(F7:L7,3),SUM(F7:L7))</f>
        <v>5</v>
      </c>
    </row>
    <row r="8" spans="15:17" ht="15.75">
      <c r="O8" s="7"/>
      <c r="P8" s="7"/>
      <c r="Q8" s="7"/>
    </row>
    <row r="9" spans="15:17" ht="15.75">
      <c r="O9" s="7"/>
      <c r="P9" s="7"/>
      <c r="Q9" s="7"/>
    </row>
    <row r="10" spans="15:17" ht="15.75">
      <c r="O10" s="7"/>
      <c r="P10" s="7"/>
      <c r="Q10" s="7"/>
    </row>
    <row r="11" spans="15:17" ht="15.75">
      <c r="O11" s="7"/>
      <c r="P11" s="7"/>
      <c r="Q11" s="7"/>
    </row>
    <row r="12" spans="15:17" ht="15.75">
      <c r="O12" s="7"/>
      <c r="P12" s="7"/>
      <c r="Q12" s="7"/>
    </row>
    <row r="13" spans="15:17" ht="15.75">
      <c r="O13" s="7"/>
      <c r="P13" s="7"/>
      <c r="Q13" s="7"/>
    </row>
    <row r="14" spans="15:17" ht="15.75">
      <c r="O14" s="7"/>
      <c r="P14" s="7"/>
      <c r="Q14" s="7"/>
    </row>
    <row r="15" spans="15:17" ht="15.75">
      <c r="O15" s="7"/>
      <c r="P15" s="7"/>
      <c r="Q15" s="7"/>
    </row>
    <row r="16" spans="15:17" ht="15.75">
      <c r="O16" s="7"/>
      <c r="P16" s="7"/>
      <c r="Q16" s="7"/>
    </row>
    <row r="17" spans="15:17" ht="15.75">
      <c r="O17" s="7"/>
      <c r="P17" s="7"/>
      <c r="Q17" s="7"/>
    </row>
    <row r="18" spans="15:17" ht="15.75">
      <c r="O18" s="7"/>
      <c r="P18" s="7"/>
      <c r="Q18" s="7"/>
    </row>
    <row r="19" spans="15:17" ht="15.75">
      <c r="O19" s="7"/>
      <c r="P19" s="7"/>
      <c r="Q19" s="7"/>
    </row>
    <row r="20" spans="15:17" ht="15.75">
      <c r="O20" s="7"/>
      <c r="P20" s="7"/>
      <c r="Q20" s="7"/>
    </row>
    <row r="21" spans="15:17" ht="15.75">
      <c r="O21" s="7"/>
      <c r="P21" s="7"/>
      <c r="Q21" s="7"/>
    </row>
    <row r="22" spans="15:17" ht="15.75">
      <c r="O22" s="7"/>
      <c r="P22" s="7"/>
      <c r="Q22" s="7"/>
    </row>
    <row r="23" spans="15:17" ht="15.75">
      <c r="O23" s="7"/>
      <c r="P23" s="7"/>
      <c r="Q23" s="7"/>
    </row>
  </sheetData>
  <sheetProtection/>
  <mergeCells count="2">
    <mergeCell ref="B1:M1"/>
    <mergeCell ref="B2:M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8"/>
  <sheetViews>
    <sheetView view="pageBreakPreview" zoomScale="80" zoomScaleNormal="70" zoomScaleSheetLayoutView="80" zoomScalePageLayoutView="0" workbookViewId="0" topLeftCell="C2">
      <selection activeCell="I21" sqref="I21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63" customWidth="1"/>
    <col min="6" max="6" width="38.00390625" style="0" customWidth="1"/>
    <col min="7" max="14" width="14.421875" style="4" customWidth="1"/>
    <col min="15" max="15" width="14.421875" style="1" customWidth="1"/>
    <col min="16" max="16" width="10.57421875" style="29" customWidth="1"/>
  </cols>
  <sheetData>
    <row r="1" spans="2:16" ht="80.25" customHeight="1" thickBot="1">
      <c r="B1" s="128" t="s">
        <v>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 ht="18.75">
      <c r="B2" s="130" t="s">
        <v>20</v>
      </c>
      <c r="C2" s="131"/>
      <c r="D2" s="131"/>
      <c r="E2" s="132"/>
      <c r="F2" s="132"/>
      <c r="G2" s="134"/>
      <c r="H2" s="134"/>
      <c r="I2" s="134"/>
      <c r="J2" s="134"/>
      <c r="K2" s="134"/>
      <c r="L2" s="134"/>
      <c r="M2" s="134"/>
      <c r="N2" s="134"/>
      <c r="O2" s="134"/>
      <c r="P2" s="133"/>
    </row>
    <row r="3" spans="2:17" s="23" customFormat="1" ht="15.75">
      <c r="B3" s="17"/>
      <c r="C3" s="41"/>
      <c r="D3" s="41"/>
      <c r="E3" s="60"/>
      <c r="F3" s="13"/>
      <c r="G3" s="14">
        <v>44101</v>
      </c>
      <c r="H3" s="14">
        <v>44269</v>
      </c>
      <c r="I3" s="14">
        <v>44318</v>
      </c>
      <c r="J3" s="14">
        <v>44346</v>
      </c>
      <c r="K3" s="14">
        <v>44374</v>
      </c>
      <c r="L3" s="14">
        <v>44381</v>
      </c>
      <c r="M3" s="14">
        <v>44402</v>
      </c>
      <c r="N3" s="14">
        <v>44451</v>
      </c>
      <c r="O3" s="14">
        <v>44458</v>
      </c>
      <c r="P3" s="27"/>
      <c r="Q3" s="15"/>
    </row>
    <row r="4" spans="2:16" s="12" customFormat="1" ht="30.75" thickBot="1">
      <c r="B4" s="19" t="s">
        <v>1</v>
      </c>
      <c r="C4" s="42"/>
      <c r="D4" s="71" t="s">
        <v>28</v>
      </c>
      <c r="E4" s="61" t="s">
        <v>2</v>
      </c>
      <c r="F4" s="21" t="s">
        <v>0</v>
      </c>
      <c r="G4" s="80" t="s">
        <v>16</v>
      </c>
      <c r="H4" s="80" t="s">
        <v>15</v>
      </c>
      <c r="I4" s="80" t="s">
        <v>15</v>
      </c>
      <c r="J4" s="80" t="s">
        <v>15</v>
      </c>
      <c r="K4" s="80" t="s">
        <v>31</v>
      </c>
      <c r="L4" s="80" t="s">
        <v>15</v>
      </c>
      <c r="M4" s="80" t="s">
        <v>32</v>
      </c>
      <c r="N4" s="80" t="s">
        <v>41</v>
      </c>
      <c r="O4" s="80" t="s">
        <v>50</v>
      </c>
      <c r="P4" s="24" t="s">
        <v>21</v>
      </c>
    </row>
    <row r="5" spans="2:18" ht="18.75">
      <c r="B5" s="16" t="s">
        <v>7</v>
      </c>
      <c r="C5" s="16" t="s">
        <v>7</v>
      </c>
      <c r="D5" s="73">
        <v>23429</v>
      </c>
      <c r="E5" s="8" t="s">
        <v>4</v>
      </c>
      <c r="F5" s="9" t="s">
        <v>5</v>
      </c>
      <c r="G5" s="44"/>
      <c r="H5" s="44">
        <v>512</v>
      </c>
      <c r="I5" s="83">
        <v>528</v>
      </c>
      <c r="J5" s="44"/>
      <c r="K5" s="44"/>
      <c r="L5" s="82">
        <v>539</v>
      </c>
      <c r="M5" s="44"/>
      <c r="N5" s="83">
        <v>525</v>
      </c>
      <c r="O5" s="44"/>
      <c r="P5" s="25">
        <f aca="true" t="shared" si="0" ref="P5:P13">IF(COUNT(G5:O5)&gt;2,LARGE(G5:O5,1)+LARGE(G5:O5,2)+LARGE(G5:O5,3),SUM(G5:O5))</f>
        <v>1592</v>
      </c>
      <c r="Q5" s="36"/>
      <c r="R5" s="30"/>
    </row>
    <row r="6" spans="2:16" ht="20.25" customHeight="1">
      <c r="B6" s="10" t="s">
        <v>8</v>
      </c>
      <c r="C6" s="10" t="s">
        <v>8</v>
      </c>
      <c r="D6" s="59">
        <v>12753</v>
      </c>
      <c r="E6" s="6" t="s">
        <v>23</v>
      </c>
      <c r="F6" s="2" t="s">
        <v>22</v>
      </c>
      <c r="G6" s="90">
        <v>535</v>
      </c>
      <c r="H6" s="89">
        <v>528</v>
      </c>
      <c r="I6" s="76">
        <v>517</v>
      </c>
      <c r="J6" s="76">
        <v>501</v>
      </c>
      <c r="K6" s="76"/>
      <c r="L6" s="76"/>
      <c r="M6" s="76">
        <v>494</v>
      </c>
      <c r="N6" s="76">
        <v>501</v>
      </c>
      <c r="O6" s="89">
        <v>523</v>
      </c>
      <c r="P6" s="25">
        <f t="shared" si="0"/>
        <v>1586</v>
      </c>
    </row>
    <row r="7" spans="2:16" ht="19.5" customHeight="1">
      <c r="B7" s="10" t="s">
        <v>9</v>
      </c>
      <c r="C7" s="10" t="s">
        <v>9</v>
      </c>
      <c r="D7" s="59">
        <v>19344</v>
      </c>
      <c r="E7" s="6" t="s">
        <v>23</v>
      </c>
      <c r="F7" s="2" t="s">
        <v>14</v>
      </c>
      <c r="G7" s="76"/>
      <c r="H7" s="76"/>
      <c r="I7" s="76"/>
      <c r="J7" s="76"/>
      <c r="K7" s="89">
        <v>488</v>
      </c>
      <c r="L7" s="89">
        <v>488</v>
      </c>
      <c r="M7" s="90">
        <v>494</v>
      </c>
      <c r="N7" s="76"/>
      <c r="O7" s="76">
        <v>479</v>
      </c>
      <c r="P7" s="25">
        <f t="shared" si="0"/>
        <v>1470</v>
      </c>
    </row>
    <row r="8" spans="2:16" ht="18.75" customHeight="1">
      <c r="B8" s="10" t="s">
        <v>12</v>
      </c>
      <c r="C8" s="10" t="s">
        <v>10</v>
      </c>
      <c r="D8" s="74">
        <v>23857</v>
      </c>
      <c r="E8" s="57" t="s">
        <v>23</v>
      </c>
      <c r="F8" s="2" t="s">
        <v>26</v>
      </c>
      <c r="G8" s="76">
        <v>440</v>
      </c>
      <c r="H8" s="76">
        <v>467</v>
      </c>
      <c r="I8" s="90">
        <v>492</v>
      </c>
      <c r="J8" s="76">
        <v>466</v>
      </c>
      <c r="K8" s="76"/>
      <c r="L8" s="89">
        <v>482</v>
      </c>
      <c r="M8" s="76"/>
      <c r="N8" s="89">
        <v>483</v>
      </c>
      <c r="O8" s="76"/>
      <c r="P8" s="40">
        <f t="shared" si="0"/>
        <v>1457</v>
      </c>
    </row>
    <row r="9" spans="3:16" ht="18.75" customHeight="1">
      <c r="C9" s="54" t="s">
        <v>11</v>
      </c>
      <c r="D9" s="75">
        <v>15109</v>
      </c>
      <c r="E9" s="57" t="s">
        <v>23</v>
      </c>
      <c r="F9" s="2" t="s">
        <v>29</v>
      </c>
      <c r="G9" s="115">
        <v>378</v>
      </c>
      <c r="H9" s="77"/>
      <c r="I9" s="115">
        <v>403</v>
      </c>
      <c r="J9" s="77"/>
      <c r="K9" s="77"/>
      <c r="L9" s="77"/>
      <c r="M9" s="77"/>
      <c r="N9" s="91">
        <v>426</v>
      </c>
      <c r="O9" s="77"/>
      <c r="P9" s="48">
        <f t="shared" si="0"/>
        <v>1207</v>
      </c>
    </row>
    <row r="10" spans="3:16" ht="18.75" customHeight="1">
      <c r="C10" s="79" t="s">
        <v>12</v>
      </c>
      <c r="D10" s="78">
        <v>23536</v>
      </c>
      <c r="E10" s="57" t="s">
        <v>23</v>
      </c>
      <c r="F10" s="2" t="s">
        <v>45</v>
      </c>
      <c r="G10" s="44"/>
      <c r="H10" s="44"/>
      <c r="I10" s="114"/>
      <c r="J10" s="44"/>
      <c r="K10" s="83">
        <v>496</v>
      </c>
      <c r="L10" s="44"/>
      <c r="M10" s="44"/>
      <c r="N10" s="82">
        <v>532</v>
      </c>
      <c r="O10" s="44"/>
      <c r="P10" s="48">
        <f t="shared" si="0"/>
        <v>1028</v>
      </c>
    </row>
    <row r="11" spans="3:16" s="70" customFormat="1" ht="18.75" customHeight="1">
      <c r="C11" s="79" t="s">
        <v>13</v>
      </c>
      <c r="D11" s="78">
        <v>21603</v>
      </c>
      <c r="E11" s="57" t="s">
        <v>23</v>
      </c>
      <c r="F11" s="2" t="s">
        <v>25</v>
      </c>
      <c r="G11" s="44"/>
      <c r="H11" s="44"/>
      <c r="I11" s="44"/>
      <c r="J11" s="44"/>
      <c r="K11" s="44"/>
      <c r="L11" s="83">
        <v>471</v>
      </c>
      <c r="M11" s="44"/>
      <c r="N11" s="82">
        <v>484</v>
      </c>
      <c r="O11" s="44"/>
      <c r="P11" s="116">
        <f t="shared" si="0"/>
        <v>955</v>
      </c>
    </row>
    <row r="12" spans="3:16" s="70" customFormat="1" ht="18.75" customHeight="1">
      <c r="C12" s="79" t="s">
        <v>42</v>
      </c>
      <c r="D12" s="78"/>
      <c r="E12" s="57" t="s">
        <v>23</v>
      </c>
      <c r="F12" s="2" t="s">
        <v>44</v>
      </c>
      <c r="G12" s="44"/>
      <c r="H12" s="44"/>
      <c r="I12" s="114"/>
      <c r="J12" s="44"/>
      <c r="K12" s="82">
        <v>498</v>
      </c>
      <c r="L12" s="44"/>
      <c r="M12" s="44"/>
      <c r="N12" s="44"/>
      <c r="O12" s="83">
        <v>442</v>
      </c>
      <c r="P12" s="116">
        <f t="shared" si="0"/>
        <v>940</v>
      </c>
    </row>
    <row r="13" spans="3:16" s="70" customFormat="1" ht="18.75" customHeight="1">
      <c r="C13" s="79" t="s">
        <v>43</v>
      </c>
      <c r="D13" s="78">
        <v>19079</v>
      </c>
      <c r="E13" s="57" t="s">
        <v>23</v>
      </c>
      <c r="F13" s="2" t="s">
        <v>37</v>
      </c>
      <c r="G13" s="44"/>
      <c r="H13" s="44"/>
      <c r="I13" s="82">
        <v>248</v>
      </c>
      <c r="J13" s="44"/>
      <c r="K13" s="44"/>
      <c r="L13" s="44"/>
      <c r="M13" s="44"/>
      <c r="N13" s="83">
        <v>207</v>
      </c>
      <c r="O13" s="44"/>
      <c r="P13" s="116">
        <f t="shared" si="0"/>
        <v>455</v>
      </c>
    </row>
    <row r="14" spans="5:16" ht="15.75">
      <c r="E14" s="32"/>
      <c r="F14" s="33"/>
      <c r="O14" s="50"/>
      <c r="P14" s="28"/>
    </row>
    <row r="15" spans="5:16" ht="15.75">
      <c r="E15" s="62"/>
      <c r="F15" s="35"/>
      <c r="O15" s="3"/>
      <c r="P15" s="28"/>
    </row>
    <row r="16" spans="5:16" ht="15.75">
      <c r="E16" s="62"/>
      <c r="F16" s="35"/>
      <c r="O16" s="3"/>
      <c r="P16" s="28"/>
    </row>
    <row r="17" spans="15:16" ht="15.75">
      <c r="O17" s="3"/>
      <c r="P17" s="28"/>
    </row>
    <row r="18" spans="15:16" ht="15.75">
      <c r="O18" s="3"/>
      <c r="P18" s="28"/>
    </row>
    <row r="19" spans="15:16" ht="15.75">
      <c r="O19" s="3"/>
      <c r="P19" s="28"/>
    </row>
    <row r="20" spans="15:16" ht="15.75">
      <c r="O20" s="3"/>
      <c r="P20" s="28"/>
    </row>
    <row r="21" spans="15:16" ht="15.75">
      <c r="O21" s="3"/>
      <c r="P21" s="28"/>
    </row>
    <row r="22" spans="15:16" ht="15.75">
      <c r="O22" s="3"/>
      <c r="P22" s="28"/>
    </row>
    <row r="23" spans="15:16" ht="15.75">
      <c r="O23" s="3"/>
      <c r="P23" s="28"/>
    </row>
    <row r="24" spans="15:16" ht="15.75">
      <c r="O24" s="3"/>
      <c r="P24" s="28"/>
    </row>
    <row r="25" spans="15:16" ht="15.75">
      <c r="O25" s="3"/>
      <c r="P25" s="28"/>
    </row>
    <row r="26" spans="15:16" ht="15.75">
      <c r="O26" s="3"/>
      <c r="P26" s="28"/>
    </row>
    <row r="27" spans="15:16" ht="15.75">
      <c r="O27" s="3"/>
      <c r="P27" s="28"/>
    </row>
    <row r="28" spans="15:16" ht="15.75">
      <c r="O28" s="3"/>
      <c r="P28" s="28"/>
    </row>
  </sheetData>
  <sheetProtection/>
  <mergeCells count="2">
    <mergeCell ref="B1:P1"/>
    <mergeCell ref="B2:P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12"/>
  <sheetViews>
    <sheetView zoomScale="75" zoomScaleNormal="75" zoomScalePageLayoutView="0" workbookViewId="0" topLeftCell="A2">
      <selection activeCell="H26" sqref="H26"/>
    </sheetView>
  </sheetViews>
  <sheetFormatPr defaultColWidth="11.421875" defaultRowHeight="15"/>
  <cols>
    <col min="2" max="2" width="13.140625" style="0" customWidth="1"/>
    <col min="3" max="3" width="12.7109375" style="0" customWidth="1"/>
    <col min="4" max="4" width="41.140625" style="0" customWidth="1"/>
    <col min="5" max="12" width="12.140625" style="70" customWidth="1"/>
    <col min="13" max="13" width="13.28125" style="0" customWidth="1"/>
  </cols>
  <sheetData>
    <row r="3" ht="15.75" thickBot="1"/>
    <row r="4" spans="1:14" ht="18.75">
      <c r="A4" s="135" t="s">
        <v>38</v>
      </c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ht="15.75">
      <c r="A5" s="17"/>
      <c r="B5" s="41"/>
      <c r="C5" s="13"/>
      <c r="D5" s="13"/>
      <c r="E5" s="93">
        <v>44311</v>
      </c>
      <c r="F5" s="93">
        <v>44353</v>
      </c>
      <c r="G5" s="93">
        <v>44395</v>
      </c>
      <c r="H5" s="93">
        <v>44451</v>
      </c>
      <c r="I5" s="93">
        <v>44486</v>
      </c>
      <c r="J5" s="93">
        <v>44507</v>
      </c>
      <c r="K5" s="14">
        <v>44521</v>
      </c>
      <c r="L5" s="14">
        <v>44219</v>
      </c>
      <c r="M5" s="14">
        <v>44605</v>
      </c>
      <c r="N5" s="94"/>
    </row>
    <row r="6" spans="1:14" ht="45.75" thickBot="1">
      <c r="A6" s="19" t="s">
        <v>1</v>
      </c>
      <c r="B6" s="71" t="s">
        <v>35</v>
      </c>
      <c r="C6" s="20" t="s">
        <v>2</v>
      </c>
      <c r="D6" s="21" t="s">
        <v>0</v>
      </c>
      <c r="E6" s="53" t="s">
        <v>15</v>
      </c>
      <c r="F6" s="53" t="s">
        <v>41</v>
      </c>
      <c r="G6" s="53" t="s">
        <v>31</v>
      </c>
      <c r="H6" s="53" t="s">
        <v>32</v>
      </c>
      <c r="I6" s="53" t="s">
        <v>15</v>
      </c>
      <c r="J6" s="53" t="s">
        <v>53</v>
      </c>
      <c r="K6" s="53" t="s">
        <v>52</v>
      </c>
      <c r="L6" s="53" t="s">
        <v>58</v>
      </c>
      <c r="M6" s="53" t="s">
        <v>15</v>
      </c>
      <c r="N6" s="95" t="s">
        <v>21</v>
      </c>
    </row>
    <row r="7" spans="1:14" ht="15.75">
      <c r="A7" s="16" t="s">
        <v>7</v>
      </c>
      <c r="B7" s="96">
        <v>19344</v>
      </c>
      <c r="C7" s="8" t="s">
        <v>36</v>
      </c>
      <c r="D7" s="9" t="s">
        <v>14</v>
      </c>
      <c r="E7" s="102"/>
      <c r="F7" s="102"/>
      <c r="G7" s="100">
        <v>494</v>
      </c>
      <c r="H7" s="101">
        <v>501</v>
      </c>
      <c r="I7" s="102"/>
      <c r="J7" s="102">
        <v>493</v>
      </c>
      <c r="K7" s="102"/>
      <c r="L7" s="100">
        <v>493</v>
      </c>
      <c r="M7" s="102"/>
      <c r="N7" s="103">
        <f aca="true" t="shared" si="0" ref="N7:N12">IF(COUNT(E7:M7)&gt;2,LARGE(E7:M7,1)+LARGE(E7:M7,2)+LARGE(E7:M7,3),SUM(E7:M7))</f>
        <v>1488</v>
      </c>
    </row>
    <row r="8" spans="1:14" ht="15.75">
      <c r="A8" s="10" t="s">
        <v>8</v>
      </c>
      <c r="B8" s="52">
        <v>12753</v>
      </c>
      <c r="C8" s="6" t="s">
        <v>36</v>
      </c>
      <c r="D8" s="2" t="s">
        <v>24</v>
      </c>
      <c r="E8" s="102">
        <v>443</v>
      </c>
      <c r="F8" s="102">
        <v>457</v>
      </c>
      <c r="G8" s="102"/>
      <c r="H8" s="102"/>
      <c r="I8" s="100">
        <v>463</v>
      </c>
      <c r="J8" s="100">
        <v>496</v>
      </c>
      <c r="K8" s="101">
        <v>497</v>
      </c>
      <c r="L8" s="102">
        <v>459</v>
      </c>
      <c r="M8" s="102"/>
      <c r="N8" s="58">
        <f t="shared" si="0"/>
        <v>1456</v>
      </c>
    </row>
    <row r="9" spans="1:14" ht="15.75">
      <c r="A9" s="10" t="s">
        <v>9</v>
      </c>
      <c r="B9" s="75">
        <v>23536</v>
      </c>
      <c r="C9" s="97" t="s">
        <v>36</v>
      </c>
      <c r="D9" s="98" t="s">
        <v>45</v>
      </c>
      <c r="E9" s="104"/>
      <c r="F9" s="102"/>
      <c r="G9" s="102"/>
      <c r="H9" s="100">
        <v>475</v>
      </c>
      <c r="I9" s="102"/>
      <c r="J9" s="101">
        <v>482</v>
      </c>
      <c r="K9" s="100">
        <v>470</v>
      </c>
      <c r="L9" s="102"/>
      <c r="M9" s="102"/>
      <c r="N9" s="58">
        <f t="shared" si="0"/>
        <v>1427</v>
      </c>
    </row>
    <row r="10" spans="1:14" ht="15.75">
      <c r="A10" s="10" t="s">
        <v>10</v>
      </c>
      <c r="B10" s="75">
        <v>23857</v>
      </c>
      <c r="C10" s="97" t="s">
        <v>36</v>
      </c>
      <c r="D10" s="98" t="s">
        <v>26</v>
      </c>
      <c r="E10" s="104"/>
      <c r="F10" s="100">
        <v>399</v>
      </c>
      <c r="G10" s="102"/>
      <c r="H10" s="102"/>
      <c r="I10" s="100">
        <v>407</v>
      </c>
      <c r="J10" s="102"/>
      <c r="K10" s="101">
        <v>407</v>
      </c>
      <c r="L10" s="102">
        <v>328</v>
      </c>
      <c r="M10" s="102"/>
      <c r="N10" s="58">
        <f t="shared" si="0"/>
        <v>1213</v>
      </c>
    </row>
    <row r="11" spans="1:14" ht="15.75">
      <c r="A11" s="10" t="s">
        <v>11</v>
      </c>
      <c r="B11" s="75">
        <v>24519</v>
      </c>
      <c r="C11" s="97" t="s">
        <v>4</v>
      </c>
      <c r="D11" s="98" t="s">
        <v>61</v>
      </c>
      <c r="E11" s="104"/>
      <c r="F11" s="102"/>
      <c r="G11" s="102"/>
      <c r="H11" s="102"/>
      <c r="I11" s="102"/>
      <c r="J11" s="102"/>
      <c r="K11" s="102"/>
      <c r="L11" s="102"/>
      <c r="M11" s="101">
        <v>368</v>
      </c>
      <c r="N11" s="58">
        <f t="shared" si="0"/>
        <v>368</v>
      </c>
    </row>
    <row r="12" spans="1:14" ht="15.75">
      <c r="A12" s="10" t="s">
        <v>12</v>
      </c>
      <c r="B12" s="75">
        <v>19079</v>
      </c>
      <c r="C12" s="97" t="s">
        <v>36</v>
      </c>
      <c r="D12" s="98" t="s">
        <v>37</v>
      </c>
      <c r="E12" s="101">
        <v>188</v>
      </c>
      <c r="F12" s="102"/>
      <c r="G12" s="102"/>
      <c r="H12" s="102"/>
      <c r="I12" s="102"/>
      <c r="J12" s="102"/>
      <c r="K12" s="102"/>
      <c r="L12" s="102"/>
      <c r="M12" s="102"/>
      <c r="N12" s="58">
        <f t="shared" si="0"/>
        <v>188</v>
      </c>
    </row>
  </sheetData>
  <sheetProtection/>
  <mergeCells count="1">
    <mergeCell ref="A4:N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G14" sqref="G14"/>
    </sheetView>
  </sheetViews>
  <sheetFormatPr defaultColWidth="11.421875" defaultRowHeight="15"/>
  <cols>
    <col min="3" max="3" width="19.7109375" style="0" customWidth="1"/>
    <col min="4" max="4" width="36.00390625" style="0" customWidth="1"/>
    <col min="5" max="5" width="13.140625" style="0" customWidth="1"/>
    <col min="6" max="7" width="13.140625" style="70" customWidth="1"/>
  </cols>
  <sheetData>
    <row r="3" spans="1:9" ht="60" thickBot="1">
      <c r="A3" s="128" t="s">
        <v>3</v>
      </c>
      <c r="B3" s="128"/>
      <c r="C3" s="128"/>
      <c r="D3" s="128"/>
      <c r="E3" s="128"/>
      <c r="F3" s="128"/>
      <c r="G3" s="128"/>
      <c r="H3" s="128"/>
      <c r="I3" s="128"/>
    </row>
    <row r="4" spans="1:9" ht="18.75">
      <c r="A4" s="130" t="s">
        <v>39</v>
      </c>
      <c r="B4" s="131"/>
      <c r="C4" s="132"/>
      <c r="D4" s="132"/>
      <c r="E4" s="132"/>
      <c r="F4" s="132"/>
      <c r="G4" s="132"/>
      <c r="H4" s="132"/>
      <c r="I4" s="133"/>
    </row>
    <row r="5" spans="1:9" ht="15">
      <c r="A5" s="17"/>
      <c r="B5" s="41"/>
      <c r="C5" s="13"/>
      <c r="D5" s="13"/>
      <c r="E5" s="14">
        <v>44346</v>
      </c>
      <c r="F5" s="112">
        <v>44339</v>
      </c>
      <c r="G5" s="112">
        <v>44339</v>
      </c>
      <c r="H5" s="112">
        <v>44507</v>
      </c>
      <c r="I5" s="18"/>
    </row>
    <row r="6" spans="1:9" ht="60">
      <c r="A6" s="105" t="s">
        <v>1</v>
      </c>
      <c r="B6" s="106" t="s">
        <v>28</v>
      </c>
      <c r="C6" s="107" t="s">
        <v>2</v>
      </c>
      <c r="D6" s="108" t="s">
        <v>0</v>
      </c>
      <c r="E6" s="109" t="s">
        <v>15</v>
      </c>
      <c r="F6" s="113" t="s">
        <v>48</v>
      </c>
      <c r="G6" s="113" t="s">
        <v>49</v>
      </c>
      <c r="H6" s="113" t="s">
        <v>53</v>
      </c>
      <c r="I6" s="110" t="s">
        <v>21</v>
      </c>
    </row>
    <row r="7" spans="1:9" ht="15.75">
      <c r="A7" s="68" t="s">
        <v>7</v>
      </c>
      <c r="B7" s="13">
        <v>19344</v>
      </c>
      <c r="C7" s="37" t="s">
        <v>36</v>
      </c>
      <c r="D7" s="39" t="s">
        <v>14</v>
      </c>
      <c r="E7" s="43"/>
      <c r="F7" s="86">
        <v>439</v>
      </c>
      <c r="G7" s="86">
        <v>434</v>
      </c>
      <c r="H7" s="87">
        <v>450</v>
      </c>
      <c r="I7" s="111">
        <f>IF(COUNT(E7:H7)&gt;2,LARGE(E7:H7,1)+LARGE(E7:H7,2)+LARGE(E7:H7,3),SUM(E7:H7))</f>
        <v>1323</v>
      </c>
    </row>
    <row r="8" spans="1:9" ht="15.75">
      <c r="A8" s="68" t="s">
        <v>8</v>
      </c>
      <c r="B8" s="13">
        <v>49036</v>
      </c>
      <c r="C8" s="37" t="s">
        <v>4</v>
      </c>
      <c r="D8" s="39" t="s">
        <v>40</v>
      </c>
      <c r="E8" s="87">
        <v>255</v>
      </c>
      <c r="F8" s="43"/>
      <c r="G8" s="43"/>
      <c r="H8" s="43"/>
      <c r="I8" s="111">
        <f>IF(COUNT(E8:E8)&gt;2,LARGE(E8:FE,1)+LARGE(E8:E8,2)+LARGE(E8:E8,3),SUM(E8:H8))</f>
        <v>255</v>
      </c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E10" sqref="E10"/>
    </sheetView>
  </sheetViews>
  <sheetFormatPr defaultColWidth="11.421875" defaultRowHeight="15"/>
  <cols>
    <col min="4" max="4" width="42.28125" style="0" customWidth="1"/>
  </cols>
  <sheetData>
    <row r="3" spans="1:6" ht="60" thickBot="1">
      <c r="A3" s="128" t="s">
        <v>3</v>
      </c>
      <c r="B3" s="128"/>
      <c r="C3" s="128"/>
      <c r="D3" s="128"/>
      <c r="E3" s="128"/>
      <c r="F3" s="128"/>
    </row>
    <row r="4" spans="1:6" ht="18.75">
      <c r="A4" s="130" t="s">
        <v>57</v>
      </c>
      <c r="B4" s="131"/>
      <c r="C4" s="132"/>
      <c r="D4" s="132"/>
      <c r="E4" s="132"/>
      <c r="F4" s="133"/>
    </row>
    <row r="5" spans="1:6" ht="15">
      <c r="A5" s="17"/>
      <c r="B5" s="41"/>
      <c r="C5" s="13"/>
      <c r="D5" s="13"/>
      <c r="E5" s="112">
        <v>44360</v>
      </c>
      <c r="F5" s="18"/>
    </row>
    <row r="6" spans="1:6" ht="45">
      <c r="A6" s="105" t="s">
        <v>1</v>
      </c>
      <c r="B6" s="106" t="s">
        <v>28</v>
      </c>
      <c r="C6" s="107" t="s">
        <v>2</v>
      </c>
      <c r="D6" s="108" t="s">
        <v>0</v>
      </c>
      <c r="E6" s="113" t="s">
        <v>47</v>
      </c>
      <c r="F6" s="110" t="s">
        <v>21</v>
      </c>
    </row>
    <row r="7" spans="1:6" ht="15.75">
      <c r="A7" s="68" t="s">
        <v>7</v>
      </c>
      <c r="B7" s="13">
        <v>19344</v>
      </c>
      <c r="C7" s="37" t="s">
        <v>36</v>
      </c>
      <c r="D7" s="39" t="s">
        <v>14</v>
      </c>
      <c r="E7" s="87">
        <v>407</v>
      </c>
      <c r="F7" s="111">
        <f>IF(COUNT(E7:E7)&gt;2,LARGE(E7:E7,1)+LARGE(E7:E7,2)+LARGE(E7:E7,3),SUM(E7:E7))</f>
        <v>407</v>
      </c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4">
      <selection activeCell="D15" sqref="D15"/>
    </sheetView>
  </sheetViews>
  <sheetFormatPr defaultColWidth="11.421875" defaultRowHeight="15"/>
  <cols>
    <col min="3" max="3" width="17.7109375" style="0" customWidth="1"/>
    <col min="4" max="4" width="50.140625" style="0" customWidth="1"/>
    <col min="5" max="5" width="12.8515625" style="0" customWidth="1"/>
  </cols>
  <sheetData>
    <row r="3" spans="1:6" ht="59.25">
      <c r="A3" s="128" t="s">
        <v>3</v>
      </c>
      <c r="B3" s="128"/>
      <c r="C3" s="128"/>
      <c r="D3" s="128"/>
      <c r="E3" s="128"/>
      <c r="F3" s="128"/>
    </row>
    <row r="4" spans="1:6" ht="16.5" thickBot="1">
      <c r="A4" s="122"/>
      <c r="B4" s="118"/>
      <c r="C4" s="123"/>
      <c r="D4" s="119"/>
      <c r="E4" s="120"/>
      <c r="F4" s="124"/>
    </row>
    <row r="5" spans="1:7" ht="18.75" customHeight="1">
      <c r="A5" s="130" t="s">
        <v>46</v>
      </c>
      <c r="B5" s="131"/>
      <c r="C5" s="132"/>
      <c r="D5" s="132"/>
      <c r="E5" s="132"/>
      <c r="F5" s="132"/>
      <c r="G5" s="133"/>
    </row>
    <row r="6" spans="1:7" ht="15.75">
      <c r="A6" s="17"/>
      <c r="B6" s="41"/>
      <c r="C6" s="60"/>
      <c r="D6" s="13"/>
      <c r="E6" s="14">
        <v>44164</v>
      </c>
      <c r="F6" s="14">
        <v>44507</v>
      </c>
      <c r="G6" s="18"/>
    </row>
    <row r="7" spans="1:7" ht="60.75" thickBot="1">
      <c r="A7" s="19" t="s">
        <v>1</v>
      </c>
      <c r="B7" s="71" t="s">
        <v>28</v>
      </c>
      <c r="C7" s="61" t="s">
        <v>2</v>
      </c>
      <c r="D7" s="21" t="s">
        <v>0</v>
      </c>
      <c r="E7" s="47" t="s">
        <v>15</v>
      </c>
      <c r="F7" s="47" t="s">
        <v>53</v>
      </c>
      <c r="G7" s="22" t="s">
        <v>21</v>
      </c>
    </row>
    <row r="8" spans="1:7" ht="18.75">
      <c r="A8" s="56" t="s">
        <v>7</v>
      </c>
      <c r="B8" s="117">
        <v>23536</v>
      </c>
      <c r="C8" s="44" t="s">
        <v>23</v>
      </c>
      <c r="D8" s="45" t="s">
        <v>45</v>
      </c>
      <c r="E8" s="81">
        <v>489</v>
      </c>
      <c r="F8" s="99">
        <v>504</v>
      </c>
      <c r="G8" s="11">
        <f>IF(COUNT(E8:F8)&gt;2,LARGE(E8:F8,1)+LARGE(E8:F8,2)+LARGE(E8:F8,3),SUM(E8:F8))</f>
        <v>993</v>
      </c>
    </row>
    <row r="9" spans="1:7" ht="18.75">
      <c r="A9" s="56" t="s">
        <v>8</v>
      </c>
      <c r="B9" s="52">
        <v>19344</v>
      </c>
      <c r="C9" s="6" t="s">
        <v>23</v>
      </c>
      <c r="D9" s="2" t="s">
        <v>14</v>
      </c>
      <c r="E9" s="44"/>
      <c r="F9" s="82">
        <v>496</v>
      </c>
      <c r="G9" s="11">
        <f>IF(COUNT(E9:F9)&gt;2,LARGE(E9:F9,1)+LARGE(E9:F9,2)+LARGE(E9:F9,3),SUM(E9:F9))</f>
        <v>496</v>
      </c>
    </row>
  </sheetData>
  <sheetProtection/>
  <mergeCells count="2">
    <mergeCell ref="A3:F3"/>
    <mergeCell ref="A5:G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2022-03-06T18:28:23Z</dcterms:modified>
  <cp:category/>
  <cp:version/>
  <cp:contentType/>
  <cp:contentStatus/>
</cp:coreProperties>
</file>